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<sst xmlns="http://schemas.openxmlformats.org/spreadsheetml/2006/main" count="77" uniqueCount="77">
  <si>
    <t xml:space="preserve"/>
  </si>
  <si>
    <t xml:space="preserve">UCM010</t>
  </si>
  <si>
    <t xml:space="preserve">m²</t>
  </si>
  <si>
    <t xml:space="preserve">Cobertura metàl·lica.</t>
  </si>
  <si>
    <r>
      <rPr>
        <sz val="8.25"/>
        <color rgb="FF000000"/>
        <rFont val="Arial"/>
        <family val="2"/>
      </rPr>
      <t xml:space="preserve">Estructura per cobertura de places d'aparcament situades a l'aire lliure, composta de: fonamentació de formigó armat, realitzada amb </t>
    </r>
    <r>
      <rPr>
        <b/>
        <sz val="8.25"/>
        <color rgb="FF000000"/>
        <rFont val="Arial"/>
        <family val="2"/>
      </rPr>
      <t xml:space="preserve">formigó HA-25/B/20/IIa fabricat en central, i abocament des de camió</t>
    </r>
    <r>
      <rPr>
        <sz val="8.25"/>
        <color rgb="FF000000"/>
        <rFont val="Arial"/>
        <family val="2"/>
      </rPr>
      <t xml:space="preserve">, i acer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; pòrtics d'acer </t>
    </r>
    <r>
      <rPr>
        <b/>
        <sz val="8.25"/>
        <color rgb="FF000000"/>
        <rFont val="Arial"/>
        <family val="2"/>
      </rPr>
      <t xml:space="preserve">S275JR</t>
    </r>
    <r>
      <rPr>
        <sz val="8.25"/>
        <color rgb="FF000000"/>
        <rFont val="Arial"/>
        <family val="2"/>
      </rPr>
      <t xml:space="preserve">, en perfils laminats en calent i coberta metàl·lica formada amb </t>
    </r>
    <r>
      <rPr>
        <b/>
        <sz val="8.25"/>
        <color rgb="FF000000"/>
        <rFont val="Arial"/>
        <family val="2"/>
      </rPr>
      <t xml:space="preserve">xapa perfilada d'acer galvanitzat</t>
    </r>
    <r>
      <rPr>
        <sz val="8.25"/>
        <color rgb="FF000000"/>
        <rFont val="Arial"/>
        <family val="2"/>
      </rPr>
      <t xml:space="preserve"> de </t>
    </r>
    <r>
      <rPr>
        <b/>
        <sz val="8.25"/>
        <color rgb="FF000000"/>
        <rFont val="Arial"/>
        <family val="2"/>
      </rPr>
      <t xml:space="preserve">0,6</t>
    </r>
    <r>
      <rPr>
        <sz val="8.25"/>
        <color rgb="FF000000"/>
        <rFont val="Arial"/>
        <family val="2"/>
      </rPr>
      <t xml:space="preserve"> mm d'espessor.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</si>
  <si>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</si>
  <si>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</si>
  <si>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</si>
  <si>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</si>
  <si>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</si>
  <si>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</si>
  <si>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</si>
  <si>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mt10hmf011fb</t>
  </si>
  <si>
    <t xml:space="preserve">m³</t>
  </si>
  <si>
    <t xml:space="preserve">Formigó de neteja HL-150/B/20, fabricat en central.</t>
  </si>
  <si>
    <t xml:space="preserve">mt10haf010nga</t>
  </si>
  <si>
    <t xml:space="preserve">m³</t>
  </si>
  <si>
    <t xml:space="preserve">Formigó HA-25/B/20/IIa, fabricat en central.</t>
  </si>
  <si>
    <t xml:space="preserve">mt07aco010g</t>
  </si>
  <si>
    <t xml:space="preserve">kg</t>
  </si>
  <si>
    <t xml:space="preserve">Acer en barres corrugades, UNE-EN 10080 B 500 S, subministrat en obra en barres sense elaborar, de varis diàmetres.</t>
  </si>
  <si>
    <t xml:space="preserve">mt07aco020a</t>
  </si>
  <si>
    <t xml:space="preserve">U</t>
  </si>
  <si>
    <t xml:space="preserve">Separador homologat per fonamentacions.</t>
  </si>
  <si>
    <t xml:space="preserve">mt07ala010m</t>
  </si>
  <si>
    <t xml:space="preserve">kg</t>
  </si>
  <si>
    <t xml:space="preserve">Acer laminat UNE-EN 10025 S275JR, en perfils laminats en calent, marquesines, per aplicacions estructurals, inclús plaques d'ancoratge a fonamentació, corretges i peces especials.</t>
  </si>
  <si>
    <t xml:space="preserve">mt27pfi010</t>
  </si>
  <si>
    <t xml:space="preserve">l</t>
  </si>
  <si>
    <t xml:space="preserve">Emprimació d'assecat ràpid, formulada amb resines alquídiques modificades i fosfat de zinc.</t>
  </si>
  <si>
    <t xml:space="preserve">mt13ccg010a</t>
  </si>
  <si>
    <t xml:space="preserve">m²</t>
  </si>
  <si>
    <t xml:space="preserve">Xapa perfilada d'acer galvanitzat, espessor 0,6 mm.</t>
  </si>
  <si>
    <t xml:space="preserve">mt13ccg030d</t>
  </si>
  <si>
    <t xml:space="preserve">U</t>
  </si>
  <si>
    <t xml:space="preserve">Cargol autoroscant de 6,5x70 mm d'acer inoxidable, amb volandera.</t>
  </si>
  <si>
    <t xml:space="preserve">Subtotal materials:</t>
  </si>
  <si>
    <t xml:space="preserve">Equip i maquinària</t>
  </si>
  <si>
    <t xml:space="preserve">mq01ret020b</t>
  </si>
  <si>
    <t xml:space="preserve">h</t>
  </si>
  <si>
    <t xml:space="preserve">Retrocarregadora sobre pneumàtics, de 70 kW.</t>
  </si>
  <si>
    <t xml:space="preserve">mq08sol010</t>
  </si>
  <si>
    <t xml:space="preserve">h</t>
  </si>
  <si>
    <t xml:space="preserve">Equip d'oxitall, amb acetilè com combustible i oxigen com comburente.</t>
  </si>
  <si>
    <t xml:space="preserve">mq08sol020</t>
  </si>
  <si>
    <t xml:space="preserve">h</t>
  </si>
  <si>
    <t xml:space="preserve">Equip i elements auxiliars per soldadura elèctrica.</t>
  </si>
  <si>
    <t xml:space="preserve">Subtotal equip i maquinària:</t>
  </si>
  <si>
    <t xml:space="preserve">Mà d'obra</t>
  </si>
  <si>
    <t xml:space="preserve">mo042</t>
  </si>
  <si>
    <t xml:space="preserve">h</t>
  </si>
  <si>
    <t xml:space="preserve">Oficial 1ª estructurista.</t>
  </si>
  <si>
    <t xml:space="preserve">mo089</t>
  </si>
  <si>
    <t xml:space="preserve">h</t>
  </si>
  <si>
    <t xml:space="preserve">Ajudant estructurista.</t>
  </si>
  <si>
    <t xml:space="preserve">mo018</t>
  </si>
  <si>
    <t xml:space="preserve">h</t>
  </si>
  <si>
    <t xml:space="preserve">Oficial 1ª serraller.</t>
  </si>
  <si>
    <t xml:space="preserve">mo059</t>
  </si>
  <si>
    <t xml:space="preserve">h</t>
  </si>
  <si>
    <t xml:space="preserve">Ajudant serraller.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</si>
  <si>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</si>
  <si>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</si>
  <si>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</si>
  <si>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</si>
  <si>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8,67€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</si>
  <si>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</si>
  <si>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</si>
  <si>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</si>
  <si>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</si>
  <si>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</si>
  <si>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10025-1:2006</t>
  </si>
  <si>
    <t xml:space="preserve">2+</t>
  </si>
  <si>
    <t xml:space="preserve">Productos laminados en caliente, de acero no aleado, para construcciones metálicas de uso general. Parte 1: Condiciones generales de suministro.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</si>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</sst>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5.44" customWidth="1"/>
    <col min="3" max="3" width="0.85" customWidth="1"/>
    <col min="4" max="4" width="5.78" customWidth="1"/>
    <col min="5" max="5" width="54.23" customWidth="1"/>
    <col min="6" max="6" width="2.21" customWidth="1"/>
    <col min="7" max="7" width="11.73" customWidth="1"/>
    <col min="8" max="8" width="1.02" customWidth="1"/>
    <col min="9" max="9" width="12.24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66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</row>
    <row r="8" spans="1:10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/>
      <c r="H8" s="6"/>
      <c r="I8" s="6" t="s">
        <v>9</v>
      </c>
      <c r="J8" s="6" t="s">
        <v>10</v>
      </c>
    </row>
    <row r="9" spans="1:10" ht="13.50" thickBot="1" customHeight="1">
      <c r="A9" s="7">
        <v>1.000000</v>
      </c>
      <c r="B9" s="7"/>
      <c r="C9" s="7"/>
      <c r="D9" s="7"/>
      <c r="E9" s="8" t="s">
        <v>11</v>
      </c>
      <c r="F9" s="8"/>
      <c r="G9" s="8"/>
      <c r="H9" s="8"/>
      <c r="I9" s="7"/>
      <c r="J9" s="7"/>
    </row>
    <row r="10" spans="1:10" ht="13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0.010000</v>
      </c>
      <c r="G10" s="10"/>
      <c r="H10" s="10"/>
      <c r="I10" s="11">
        <v>57.880000</v>
      </c>
      <c r="J10" s="11">
        <f ca="1">ROUND(INDIRECT(ADDRESS(ROW()+(0), COLUMN()+(-4), 1))*INDIRECT(ADDRESS(ROW()+(0), COLUMN()+(-1), 1)), 2)</f>
        <v>0.580000</v>
      </c>
    </row>
    <row r="11" spans="1:10" ht="13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0.100000</v>
      </c>
      <c r="G11" s="10"/>
      <c r="H11" s="10"/>
      <c r="I11" s="11">
        <v>67.420000</v>
      </c>
      <c r="J11" s="11">
        <f ca="1">ROUND(INDIRECT(ADDRESS(ROW()+(0), COLUMN()+(-4), 1))*INDIRECT(ADDRESS(ROW()+(0), COLUMN()+(-1), 1)), 2)</f>
        <v>6.740000</v>
      </c>
    </row>
    <row r="12" spans="1:10" ht="34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4.000000</v>
      </c>
      <c r="G12" s="10"/>
      <c r="H12" s="10"/>
      <c r="I12" s="11">
        <v>0.620000</v>
      </c>
      <c r="J12" s="11">
        <f ca="1">ROUND(INDIRECT(ADDRESS(ROW()+(0), COLUMN()+(-4), 1))*INDIRECT(ADDRESS(ROW()+(0), COLUMN()+(-1), 1)), 2)</f>
        <v>2.480000</v>
      </c>
    </row>
    <row r="13" spans="1:10" ht="13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0">
        <v>0.800000</v>
      </c>
      <c r="G13" s="10"/>
      <c r="H13" s="10"/>
      <c r="I13" s="11">
        <v>0.130000</v>
      </c>
      <c r="J13" s="11">
        <f ca="1">ROUND(INDIRECT(ADDRESS(ROW()+(0), COLUMN()+(-4), 1))*INDIRECT(ADDRESS(ROW()+(0), COLUMN()+(-1), 1)), 2)</f>
        <v>0.100000</v>
      </c>
    </row>
    <row r="14" spans="1:10" ht="45.00" thickBot="1" customHeight="1">
      <c r="A14" s="1" t="s">
        <v>24</v>
      </c>
      <c r="B14" s="1"/>
      <c r="C14" s="9" t="s">
        <v>25</v>
      </c>
      <c r="D14" s="9"/>
      <c r="E14" s="1" t="s">
        <v>26</v>
      </c>
      <c r="F14" s="10">
        <v>17.500000</v>
      </c>
      <c r="G14" s="10"/>
      <c r="H14" s="10"/>
      <c r="I14" s="11">
        <v>1.330000</v>
      </c>
      <c r="J14" s="11">
        <f ca="1">ROUND(INDIRECT(ADDRESS(ROW()+(0), COLUMN()+(-4), 1))*INDIRECT(ADDRESS(ROW()+(0), COLUMN()+(-1), 1)), 2)</f>
        <v>23.280000</v>
      </c>
    </row>
    <row r="15" spans="1:10" ht="24.00" thickBot="1" customHeight="1">
      <c r="A15" s="1" t="s">
        <v>27</v>
      </c>
      <c r="B15" s="1"/>
      <c r="C15" s="9" t="s">
        <v>28</v>
      </c>
      <c r="D15" s="9"/>
      <c r="E15" s="1" t="s">
        <v>29</v>
      </c>
      <c r="F15" s="10">
        <v>0.167000</v>
      </c>
      <c r="G15" s="10"/>
      <c r="H15" s="10"/>
      <c r="I15" s="11">
        <v>4.800000</v>
      </c>
      <c r="J15" s="11">
        <f ca="1">ROUND(INDIRECT(ADDRESS(ROW()+(0), COLUMN()+(-4), 1))*INDIRECT(ADDRESS(ROW()+(0), COLUMN()+(-1), 1)), 2)</f>
        <v>0.800000</v>
      </c>
    </row>
    <row r="16" spans="1:10" ht="13.50" thickBot="1" customHeight="1">
      <c r="A16" s="1" t="s">
        <v>30</v>
      </c>
      <c r="B16" s="1"/>
      <c r="C16" s="9" t="s">
        <v>31</v>
      </c>
      <c r="D16" s="9"/>
      <c r="E16" s="1" t="s">
        <v>32</v>
      </c>
      <c r="F16" s="10">
        <v>1.050000</v>
      </c>
      <c r="G16" s="10"/>
      <c r="H16" s="10"/>
      <c r="I16" s="11">
        <v>6.250000</v>
      </c>
      <c r="J16" s="11">
        <f ca="1">ROUND(INDIRECT(ADDRESS(ROW()+(0), COLUMN()+(-4), 1))*INDIRECT(ADDRESS(ROW()+(0), COLUMN()+(-1), 1)), 2)</f>
        <v>6.560000</v>
      </c>
    </row>
    <row r="17" spans="1:10" ht="24.00" thickBot="1" customHeight="1">
      <c r="A17" s="1" t="s">
        <v>33</v>
      </c>
      <c r="B17" s="1"/>
      <c r="C17" s="9" t="s">
        <v>34</v>
      </c>
      <c r="D17" s="9"/>
      <c r="E17" s="1" t="s">
        <v>35</v>
      </c>
      <c r="F17" s="12">
        <v>3.000000</v>
      </c>
      <c r="G17" s="12"/>
      <c r="H17" s="12"/>
      <c r="I17" s="13">
        <v>0.500000</v>
      </c>
      <c r="J17" s="13">
        <f ca="1">ROUND(INDIRECT(ADDRESS(ROW()+(0), COLUMN()+(-4), 1))*INDIRECT(ADDRESS(ROW()+(0), COLUMN()+(-1), 1)), 2)</f>
        <v>1.500000</v>
      </c>
    </row>
    <row r="18" spans="1:10" ht="13.50" thickBot="1" customHeight="1">
      <c r="A18" s="14"/>
      <c r="B18" s="14"/>
      <c r="C18" s="14"/>
      <c r="D18" s="14"/>
      <c r="E18" s="14"/>
      <c r="F18" s="8" t="s">
        <v>36</v>
      </c>
      <c r="G18" s="8"/>
      <c r="H18" s="8"/>
      <c r="I18" s="8"/>
      <c r="J18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42.040000</v>
      </c>
    </row>
    <row r="19" spans="1:10" ht="13.50" thickBot="1" customHeight="1">
      <c r="A19" s="14">
        <v>2.000000</v>
      </c>
      <c r="B19" s="14"/>
      <c r="C19" s="14"/>
      <c r="D19" s="14"/>
      <c r="E19" s="17" t="s">
        <v>37</v>
      </c>
      <c r="F19" s="17"/>
      <c r="G19" s="17"/>
      <c r="H19" s="17"/>
      <c r="I19" s="14"/>
      <c r="J19" s="14"/>
    </row>
    <row r="20" spans="1:10" ht="13.50" thickBot="1" customHeight="1">
      <c r="A20" s="1" t="s">
        <v>38</v>
      </c>
      <c r="B20" s="1"/>
      <c r="C20" s="9" t="s">
        <v>39</v>
      </c>
      <c r="D20" s="9"/>
      <c r="E20" s="1" t="s">
        <v>40</v>
      </c>
      <c r="F20" s="10">
        <v>0.117000</v>
      </c>
      <c r="G20" s="10"/>
      <c r="H20" s="10"/>
      <c r="I20" s="11">
        <v>36.520000</v>
      </c>
      <c r="J20" s="11">
        <f ca="1">ROUND(INDIRECT(ADDRESS(ROW()+(0), COLUMN()+(-4), 1))*INDIRECT(ADDRESS(ROW()+(0), COLUMN()+(-1), 1)), 2)</f>
        <v>4.270000</v>
      </c>
    </row>
    <row r="21" spans="1:10" ht="24.00" thickBot="1" customHeight="1">
      <c r="A21" s="1" t="s">
        <v>41</v>
      </c>
      <c r="B21" s="1"/>
      <c r="C21" s="9" t="s">
        <v>42</v>
      </c>
      <c r="D21" s="9"/>
      <c r="E21" s="1" t="s">
        <v>43</v>
      </c>
      <c r="F21" s="10">
        <v>0.012000</v>
      </c>
      <c r="G21" s="10"/>
      <c r="H21" s="10"/>
      <c r="I21" s="11">
        <v>7.370000</v>
      </c>
      <c r="J21" s="11">
        <f ca="1">ROUND(INDIRECT(ADDRESS(ROW()+(0), COLUMN()+(-4), 1))*INDIRECT(ADDRESS(ROW()+(0), COLUMN()+(-1), 1)), 2)</f>
        <v>0.090000</v>
      </c>
    </row>
    <row r="22" spans="1:10" ht="13.50" thickBot="1" customHeight="1">
      <c r="A22" s="1" t="s">
        <v>44</v>
      </c>
      <c r="B22" s="1"/>
      <c r="C22" s="9" t="s">
        <v>45</v>
      </c>
      <c r="D22" s="9"/>
      <c r="E22" s="1" t="s">
        <v>46</v>
      </c>
      <c r="F22" s="12">
        <v>0.012000</v>
      </c>
      <c r="G22" s="12"/>
      <c r="H22" s="12"/>
      <c r="I22" s="13">
        <v>3.100000</v>
      </c>
      <c r="J22" s="13">
        <f ca="1">ROUND(INDIRECT(ADDRESS(ROW()+(0), COLUMN()+(-4), 1))*INDIRECT(ADDRESS(ROW()+(0), COLUMN()+(-1), 1)), 2)</f>
        <v>0.040000</v>
      </c>
    </row>
    <row r="23" spans="1:10" ht="13.50" thickBot="1" customHeight="1">
      <c r="A23" s="14"/>
      <c r="B23" s="14"/>
      <c r="C23" s="14"/>
      <c r="D23" s="14"/>
      <c r="E23" s="14"/>
      <c r="F23" s="8" t="s">
        <v>47</v>
      </c>
      <c r="G23" s="8"/>
      <c r="H23" s="8"/>
      <c r="I23" s="8"/>
      <c r="J23" s="16">
        <f ca="1">ROUND(SUM(INDIRECT(ADDRESS(ROW()+(-1), COLUMN()+(0), 1)),INDIRECT(ADDRESS(ROW()+(-2), COLUMN()+(0), 1)),INDIRECT(ADDRESS(ROW()+(-3), COLUMN()+(0), 1))), 2)</f>
        <v>4.400000</v>
      </c>
    </row>
    <row r="24" spans="1:10" ht="13.50" thickBot="1" customHeight="1">
      <c r="A24" s="14">
        <v>3.000000</v>
      </c>
      <c r="B24" s="14"/>
      <c r="C24" s="14"/>
      <c r="D24" s="14"/>
      <c r="E24" s="17" t="s">
        <v>48</v>
      </c>
      <c r="F24" s="17"/>
      <c r="G24" s="17"/>
      <c r="H24" s="17"/>
      <c r="I24" s="14"/>
      <c r="J24" s="14"/>
    </row>
    <row r="25" spans="1:10" ht="13.50" thickBot="1" customHeight="1">
      <c r="A25" s="1" t="s">
        <v>49</v>
      </c>
      <c r="B25" s="1"/>
      <c r="C25" s="9" t="s">
        <v>50</v>
      </c>
      <c r="D25" s="9"/>
      <c r="E25" s="1" t="s">
        <v>51</v>
      </c>
      <c r="F25" s="10">
        <v>0.038000</v>
      </c>
      <c r="G25" s="10"/>
      <c r="H25" s="10"/>
      <c r="I25" s="11">
        <v>24.470000</v>
      </c>
      <c r="J25" s="11">
        <f ca="1">ROUND(INDIRECT(ADDRESS(ROW()+(0), COLUMN()+(-4), 1))*INDIRECT(ADDRESS(ROW()+(0), COLUMN()+(-1), 1)), 2)</f>
        <v>0.930000</v>
      </c>
    </row>
    <row r="26" spans="1:10" ht="13.50" thickBot="1" customHeight="1">
      <c r="A26" s="1" t="s">
        <v>52</v>
      </c>
      <c r="B26" s="1"/>
      <c r="C26" s="9" t="s">
        <v>53</v>
      </c>
      <c r="D26" s="9"/>
      <c r="E26" s="1" t="s">
        <v>54</v>
      </c>
      <c r="F26" s="10">
        <v>0.038000</v>
      </c>
      <c r="G26" s="10"/>
      <c r="H26" s="10"/>
      <c r="I26" s="11">
        <v>21.710000</v>
      </c>
      <c r="J26" s="11">
        <f ca="1">ROUND(INDIRECT(ADDRESS(ROW()+(0), COLUMN()+(-4), 1))*INDIRECT(ADDRESS(ROW()+(0), COLUMN()+(-1), 1)), 2)</f>
        <v>0.820000</v>
      </c>
    </row>
    <row r="27" spans="1:10" ht="13.50" thickBot="1" customHeight="1">
      <c r="A27" s="1" t="s">
        <v>55</v>
      </c>
      <c r="B27" s="1"/>
      <c r="C27" s="9" t="s">
        <v>56</v>
      </c>
      <c r="D27" s="9"/>
      <c r="E27" s="1" t="s">
        <v>57</v>
      </c>
      <c r="F27" s="10">
        <v>0.255000</v>
      </c>
      <c r="G27" s="10"/>
      <c r="H27" s="10"/>
      <c r="I27" s="11">
        <v>23.670000</v>
      </c>
      <c r="J27" s="11">
        <f ca="1">ROUND(INDIRECT(ADDRESS(ROW()+(0), COLUMN()+(-4), 1))*INDIRECT(ADDRESS(ROW()+(0), COLUMN()+(-1), 1)), 2)</f>
        <v>6.040000</v>
      </c>
    </row>
    <row r="28" spans="1:10" ht="13.50" thickBot="1" customHeight="1">
      <c r="A28" s="1" t="s">
        <v>58</v>
      </c>
      <c r="B28" s="1"/>
      <c r="C28" s="9" t="s">
        <v>59</v>
      </c>
      <c r="D28" s="9"/>
      <c r="E28" s="1" t="s">
        <v>60</v>
      </c>
      <c r="F28" s="12">
        <v>0.255000</v>
      </c>
      <c r="G28" s="12"/>
      <c r="H28" s="12"/>
      <c r="I28" s="13">
        <v>20.760000</v>
      </c>
      <c r="J28" s="13">
        <f ca="1">ROUND(INDIRECT(ADDRESS(ROW()+(0), COLUMN()+(-4), 1))*INDIRECT(ADDRESS(ROW()+(0), COLUMN()+(-1), 1)), 2)</f>
        <v>5.290000</v>
      </c>
    </row>
    <row r="29" spans="1:10" ht="13.50" thickBot="1" customHeight="1">
      <c r="A29" s="14"/>
      <c r="B29" s="14"/>
      <c r="C29" s="14"/>
      <c r="D29" s="14"/>
      <c r="E29" s="14"/>
      <c r="F29" s="8" t="s">
        <v>61</v>
      </c>
      <c r="G29" s="8"/>
      <c r="H29" s="8"/>
      <c r="I29" s="8"/>
      <c r="J29" s="16">
        <f ca="1">ROUND(SUM(INDIRECT(ADDRESS(ROW()+(-1), COLUMN()+(0), 1)),INDIRECT(ADDRESS(ROW()+(-2), COLUMN()+(0), 1)),INDIRECT(ADDRESS(ROW()+(-3), COLUMN()+(0), 1)),INDIRECT(ADDRESS(ROW()+(-4), COLUMN()+(0), 1))), 2)</f>
        <v>13.080000</v>
      </c>
    </row>
    <row r="30" spans="1:10" ht="13.50" thickBot="1" customHeight="1">
      <c r="A30" s="14">
        <v>4.000000</v>
      </c>
      <c r="B30" s="14"/>
      <c r="C30" s="14"/>
      <c r="D30" s="14"/>
      <c r="E30" s="17" t="s">
        <v>62</v>
      </c>
      <c r="F30" s="17"/>
      <c r="G30" s="17"/>
      <c r="H30" s="17"/>
      <c r="I30" s="14"/>
      <c r="J30" s="14"/>
    </row>
    <row r="31" spans="1:10" ht="13.50" thickBot="1" customHeight="1">
      <c r="A31" s="18"/>
      <c r="B31" s="18"/>
      <c r="C31" s="19" t="s">
        <v>63</v>
      </c>
      <c r="D31" s="19"/>
      <c r="E31" s="18" t="s">
        <v>64</v>
      </c>
      <c r="F31" s="12">
        <v>4.000000</v>
      </c>
      <c r="G31" s="12"/>
      <c r="H31" s="12"/>
      <c r="I31" s="13">
        <f ca="1">ROUND(SUM(INDIRECT(ADDRESS(ROW()+(-2), COLUMN()+(1), 1)),INDIRECT(ADDRESS(ROW()+(-8), COLUMN()+(1), 1)),INDIRECT(ADDRESS(ROW()+(-13), COLUMN()+(1), 1))), 2)</f>
        <v>59.520000</v>
      </c>
      <c r="J31" s="13">
        <f ca="1">ROUND(INDIRECT(ADDRESS(ROW()+(0), COLUMN()+(-4), 1))*INDIRECT(ADDRESS(ROW()+(0), COLUMN()+(-1), 1))/100, 2)</f>
        <v>2.380000</v>
      </c>
    </row>
    <row r="32" spans="1:10" ht="13.50" thickBot="1" customHeight="1">
      <c r="A32" s="20" t="s">
        <v>65</v>
      </c>
      <c r="B32" s="20"/>
      <c r="C32" s="21"/>
      <c r="D32" s="21"/>
      <c r="E32" s="22"/>
      <c r="F32" s="23" t="s">
        <v>66</v>
      </c>
      <c r="G32" s="23"/>
      <c r="H32" s="23"/>
      <c r="I32" s="24"/>
      <c r="J32" s="25">
        <f ca="1">ROUND(SUM(INDIRECT(ADDRESS(ROW()+(-1), COLUMN()+(0), 1)),INDIRECT(ADDRESS(ROW()+(-3), COLUMN()+(0), 1)),INDIRECT(ADDRESS(ROW()+(-9), COLUMN()+(0), 1)),INDIRECT(ADDRESS(ROW()+(-14), COLUMN()+(0), 1))), 2)</f>
        <v>61.900000</v>
      </c>
    </row>
    <row r="35" spans="1:10" ht="13.50" thickBot="1" customHeight="1">
      <c r="A35" s="26" t="s">
        <v>67</v>
      </c>
      <c r="B35" s="26"/>
      <c r="C35" s="26"/>
      <c r="D35" s="26"/>
      <c r="E35" s="26"/>
      <c r="F35" s="26"/>
      <c r="G35" s="26" t="s">
        <v>68</v>
      </c>
      <c r="H35" s="26" t="s">
        <v>69</v>
      </c>
      <c r="I35" s="26"/>
      <c r="J35" s="26" t="s">
        <v>70</v>
      </c>
    </row>
    <row r="36" spans="1:10" ht="13.50" thickBot="1" customHeight="1">
      <c r="A36" s="27" t="s">
        <v>71</v>
      </c>
      <c r="B36" s="27"/>
      <c r="C36" s="27"/>
      <c r="D36" s="27"/>
      <c r="E36" s="27"/>
      <c r="F36" s="27"/>
      <c r="G36" s="28">
        <v>192005.000000</v>
      </c>
      <c r="H36" s="28">
        <v>192006.000000</v>
      </c>
      <c r="I36" s="28"/>
      <c r="J36" s="28" t="s">
        <v>72</v>
      </c>
    </row>
    <row r="37" spans="1:10" ht="24.00" thickBot="1" customHeight="1">
      <c r="A37" s="29" t="s">
        <v>73</v>
      </c>
      <c r="B37" s="29"/>
      <c r="C37" s="29"/>
      <c r="D37" s="29"/>
      <c r="E37" s="29"/>
      <c r="F37" s="29"/>
      <c r="G37" s="30"/>
      <c r="H37" s="30"/>
      <c r="I37" s="30"/>
      <c r="J37" s="30"/>
    </row>
    <row r="40" spans="1:1" ht="33.75" thickBot="1" customHeight="1">
      <c r="A40" s="1" t="s">
        <v>74</v>
      </c>
      <c r="B40" s="1"/>
      <c r="C40" s="1"/>
      <c r="D40" s="1"/>
      <c r="E40" s="1"/>
      <c r="F40" s="1"/>
      <c r="G40" s="1"/>
      <c r="H40" s="1"/>
      <c r="I40" s="1"/>
      <c r="J40" s="1"/>
    </row>
    <row r="41" spans="1:1" ht="33.75" thickBot="1" customHeight="1">
      <c r="A41" s="1" t="s">
        <v>75</v>
      </c>
      <c r="B41" s="1"/>
      <c r="C41" s="1"/>
      <c r="D41" s="1"/>
      <c r="E41" s="1"/>
      <c r="F41" s="1"/>
      <c r="G41" s="1"/>
      <c r="H41" s="1"/>
      <c r="I41" s="1"/>
      <c r="J41" s="1"/>
    </row>
    <row r="42" spans="1:1" ht="33.75" thickBot="1" customHeight="1">
      <c r="A42" s="1" t="s">
        <v>76</v>
      </c>
      <c r="B42" s="1"/>
      <c r="C42" s="1"/>
      <c r="D42" s="1"/>
      <c r="E42" s="1"/>
      <c r="F42" s="1"/>
      <c r="G42" s="1"/>
      <c r="H42" s="1"/>
      <c r="I42" s="1"/>
      <c r="J42" s="1"/>
    </row>
  </sheetData>
  <mergeCells count="88">
    <mergeCell ref="A1:J1"/>
    <mergeCell ref="B3:C3"/>
    <mergeCell ref="D3:J3"/>
    <mergeCell ref="A5:J5"/>
    <mergeCell ref="A8:B8"/>
    <mergeCell ref="C8:D8"/>
    <mergeCell ref="F8:H8"/>
    <mergeCell ref="A9:B9"/>
    <mergeCell ref="C9:D9"/>
    <mergeCell ref="E9:H9"/>
    <mergeCell ref="A10:B10"/>
    <mergeCell ref="C10:D10"/>
    <mergeCell ref="F10:H10"/>
    <mergeCell ref="A11:B11"/>
    <mergeCell ref="C11:D11"/>
    <mergeCell ref="F11:H11"/>
    <mergeCell ref="A12:B12"/>
    <mergeCell ref="C12:D12"/>
    <mergeCell ref="F12:H12"/>
    <mergeCell ref="A13:B13"/>
    <mergeCell ref="C13:D13"/>
    <mergeCell ref="F13:H13"/>
    <mergeCell ref="A14:B14"/>
    <mergeCell ref="C14:D14"/>
    <mergeCell ref="F14:H14"/>
    <mergeCell ref="A15:B15"/>
    <mergeCell ref="C15:D15"/>
    <mergeCell ref="F15:H15"/>
    <mergeCell ref="A16:B16"/>
    <mergeCell ref="C16:D16"/>
    <mergeCell ref="F16:H16"/>
    <mergeCell ref="A17:B17"/>
    <mergeCell ref="C17:D17"/>
    <mergeCell ref="F17:H17"/>
    <mergeCell ref="A18:B18"/>
    <mergeCell ref="C18:D18"/>
    <mergeCell ref="F18:I18"/>
    <mergeCell ref="A19:B19"/>
    <mergeCell ref="C19:D19"/>
    <mergeCell ref="E19:H19"/>
    <mergeCell ref="A20:B20"/>
    <mergeCell ref="C20:D20"/>
    <mergeCell ref="F20:H20"/>
    <mergeCell ref="A21:B21"/>
    <mergeCell ref="C21:D21"/>
    <mergeCell ref="F21:H21"/>
    <mergeCell ref="A22:B22"/>
    <mergeCell ref="C22:D22"/>
    <mergeCell ref="F22:H22"/>
    <mergeCell ref="A23:B23"/>
    <mergeCell ref="C23:D23"/>
    <mergeCell ref="F23:I23"/>
    <mergeCell ref="A24:B24"/>
    <mergeCell ref="C24:D24"/>
    <mergeCell ref="E24:H24"/>
    <mergeCell ref="A25:B25"/>
    <mergeCell ref="C25:D25"/>
    <mergeCell ref="F25:H25"/>
    <mergeCell ref="A26:B26"/>
    <mergeCell ref="C26:D26"/>
    <mergeCell ref="F26:H26"/>
    <mergeCell ref="A27:B27"/>
    <mergeCell ref="C27:D27"/>
    <mergeCell ref="F27:H27"/>
    <mergeCell ref="A28:B28"/>
    <mergeCell ref="C28:D28"/>
    <mergeCell ref="F28:H28"/>
    <mergeCell ref="A29:B29"/>
    <mergeCell ref="C29:D29"/>
    <mergeCell ref="F29:I29"/>
    <mergeCell ref="A30:B30"/>
    <mergeCell ref="C30:D30"/>
    <mergeCell ref="E30:H30"/>
    <mergeCell ref="A31:B31"/>
    <mergeCell ref="C31:D31"/>
    <mergeCell ref="F31:H31"/>
    <mergeCell ref="A32:E32"/>
    <mergeCell ref="F32:I32"/>
    <mergeCell ref="A35:F35"/>
    <mergeCell ref="H35:I35"/>
    <mergeCell ref="A36:F36"/>
    <mergeCell ref="G36:G37"/>
    <mergeCell ref="H36:I37"/>
    <mergeCell ref="J36:J37"/>
    <mergeCell ref="A37:F37"/>
    <mergeCell ref="A40:J40"/>
    <mergeCell ref="A41:J41"/>
    <mergeCell ref="A42:J42"/>
  </mergeCells>
  <pageMargins left="0.620079" right="0.472441" top="0.472441" bottom="0.472441" header="0.0" footer="0.0"/>
  <pageSetup paperSize="9" orientation="portrait"/>
  <rowBreaks count="0" manualBreakCount="0">
    </rowBreaks>
</worksheet>
</file>